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" sheetId="5" r:id="rId1"/>
  </sheets>
  <calcPr calcId="145621"/>
</workbook>
</file>

<file path=xl/calcChain.xml><?xml version="1.0" encoding="utf-8"?>
<calcChain xmlns="http://schemas.openxmlformats.org/spreadsheetml/2006/main">
  <c r="K6" i="5" l="1"/>
  <c r="AS6" i="5" l="1"/>
  <c r="AQ6" i="5" l="1"/>
  <c r="AP6" i="5"/>
  <c r="AO6" i="5"/>
  <c r="AN6" i="5"/>
  <c r="AM6" i="5"/>
  <c r="AG6" i="5"/>
  <c r="K11" i="5" s="1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10" i="5"/>
  <c r="I6" i="5"/>
  <c r="H6" i="5"/>
  <c r="H10" i="5" s="1"/>
  <c r="G6" i="5"/>
  <c r="G10" i="5" s="1"/>
  <c r="G12" i="5" s="1"/>
  <c r="F6" i="5"/>
  <c r="F10" i="5" s="1"/>
  <c r="E6" i="5"/>
  <c r="E10" i="5" s="1"/>
  <c r="E12" i="5" s="1"/>
  <c r="N10" i="5" l="1"/>
  <c r="L10" i="5"/>
  <c r="M10" i="5"/>
  <c r="I10" i="5"/>
  <c r="J6" i="5"/>
  <c r="K12" i="5"/>
  <c r="F11" i="5"/>
  <c r="F12" i="5" s="1"/>
  <c r="H11" i="5"/>
  <c r="I12" i="5" l="1"/>
  <c r="O12" i="5" s="1"/>
  <c r="O10" i="5"/>
  <c r="J10" i="5"/>
  <c r="H12" i="5"/>
  <c r="M12" i="5" s="1"/>
  <c r="N12" i="5"/>
  <c r="L12" i="5"/>
  <c r="J12" i="5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<sst xmlns="http://schemas.openxmlformats.org/spreadsheetml/2006/main" count="69" uniqueCount="29">
  <si>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</si>
  <si>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</si>
  <si>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</si>
  <si>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</si>
  <si>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</si>
  <si>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</si>
  <si>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</si>
  <si>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</si>
  <si>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</si>
  <si>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</si>
  <si>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</si>
  <si>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</si>
  <si>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</si>
  <si>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</si>
  <si>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</si>
  <si>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</si>
  <si>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</si>
  <si>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</si>
  <si>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</si>
  <si>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</si>
  <si>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</si>
  <si>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</si>
  <si>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</si>
  <si>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</si>
  <si>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UPV = Ulvilan Pesä-Veikot  (1957),  kasvattajaseura</t>
  </si>
  <si>
    <t>11.</t>
  </si>
  <si>
    <t>UPV</t>
  </si>
  <si>
    <t>Ville Lindfors</t>
  </si>
  <si>
    <t>4.3.1991   Ulvila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</si>
</sst>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32"/>
      <c r="AG4" s="19"/>
      <c r="AH4" s="40"/>
      <c r="AI4" s="7"/>
      <c r="AJ4" s="7"/>
      <c r="AK4" s="7"/>
      <c r="AL4" s="69"/>
      <c r="AM4" s="12"/>
      <c r="AN4" s="12"/>
      <c r="AO4" s="13"/>
      <c r="AP4" s="12"/>
      <c r="AQ4" s="12"/>
      <c r="AR4" s="65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70">
        <v>2021</v>
      </c>
      <c r="C5" s="70" t="s">
        <v>25</v>
      </c>
      <c r="D5" s="71" t="s">
        <v>26</v>
      </c>
      <c r="E5" s="70">
        <v>16</v>
      </c>
      <c r="F5" s="70">
        <v>0</v>
      </c>
      <c r="G5" s="70">
        <v>1</v>
      </c>
      <c r="H5" s="70">
        <v>4</v>
      </c>
      <c r="I5" s="70">
        <v>17</v>
      </c>
      <c r="J5" s="72">
        <v>0.30909999999999999</v>
      </c>
      <c r="K5" s="73">
        <v>55</v>
      </c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16</v>
      </c>
      <c r="F6" s="36">
        <f>SUM(F4:F5)</f>
        <v>0</v>
      </c>
      <c r="G6" s="36">
        <f>SUM(G4:G5)</f>
        <v>1</v>
      </c>
      <c r="H6" s="36">
        <f>SUM(H4:H5)</f>
        <v>4</v>
      </c>
      <c r="I6" s="36">
        <f>SUM(I4:I5)</f>
        <v>17</v>
      </c>
      <c r="J6" s="37">
        <f>PRODUCT(I6/K6)</f>
        <v>0.30909090909090908</v>
      </c>
      <c r="K6" s="21">
        <f>SUM(K4:K5)</f>
        <v>55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0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16</v>
      </c>
      <c r="F10" s="47">
        <f>PRODUCT(F6+R6)</f>
        <v>0</v>
      </c>
      <c r="G10" s="47">
        <f>PRODUCT(G6+S6)</f>
        <v>1</v>
      </c>
      <c r="H10" s="47">
        <f>PRODUCT(H6+T6)</f>
        <v>4</v>
      </c>
      <c r="I10" s="47">
        <f>PRODUCT(I6+U6)</f>
        <v>17</v>
      </c>
      <c r="J10" s="60">
        <f>PRODUCT(I10/K10)</f>
        <v>0.30909090909090908</v>
      </c>
      <c r="K10" s="16">
        <f>PRODUCT(K6+W6)</f>
        <v>55</v>
      </c>
      <c r="L10" s="53">
        <f>PRODUCT((F10+G10)/E10)</f>
        <v>6.25E-2</v>
      </c>
      <c r="M10" s="53">
        <f>PRODUCT(H10/E10)</f>
        <v>0.25</v>
      </c>
      <c r="N10" s="53">
        <f>PRODUCT((F10+G10+H10)/E10)</f>
        <v>0.3125</v>
      </c>
      <c r="O10" s="53">
        <f>PRODUCT(I10/E10)</f>
        <v>1.0625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0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0</v>
      </c>
      <c r="J11" s="60">
        <v>0</v>
      </c>
      <c r="K11" s="10">
        <f>PRODUCT(AG6+AS6)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16</v>
      </c>
      <c r="F12" s="47">
        <f t="shared" ref="F12:I12" si="0">SUM(F9:F11)</f>
        <v>0</v>
      </c>
      <c r="G12" s="47">
        <f t="shared" si="0"/>
        <v>1</v>
      </c>
      <c r="H12" s="47">
        <f t="shared" si="0"/>
        <v>4</v>
      </c>
      <c r="I12" s="47">
        <f t="shared" si="0"/>
        <v>17</v>
      </c>
      <c r="J12" s="60">
        <f>PRODUCT(I12/K12)</f>
        <v>0.30909090909090908</v>
      </c>
      <c r="K12" s="16">
        <f>SUM(K9:K11)</f>
        <v>55</v>
      </c>
      <c r="L12" s="53">
        <f>PRODUCT((F12+G12)/E12)</f>
        <v>6.25E-2</v>
      </c>
      <c r="M12" s="53">
        <f>PRODUCT(H12/E12)</f>
        <v>0.25</v>
      </c>
      <c r="N12" s="53">
        <f>PRODUCT((F12+G12+H12)/E12)</f>
        <v>0.3125</v>
      </c>
      <c r="O12" s="53">
        <f>PRODUCT(I12/E12)</f>
        <v>1.0625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7:AS8">
    <sortCondition descending="1"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2021-09-01T20:20:53Z</dcterms:modified>
</cp:coreProperties>
</file>